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15570" windowHeight="102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34" i="2" l="1"/>
  <c r="D25" i="2" l="1"/>
  <c r="B44" i="2" l="1"/>
  <c r="C10" i="2" l="1"/>
  <c r="B23" i="2" l="1"/>
  <c r="B21" i="2"/>
  <c r="D28" i="2" l="1"/>
  <c r="D26" i="2"/>
  <c r="B24" i="2" l="1"/>
  <c r="C24" i="2"/>
  <c r="B10" i="2" l="1"/>
  <c r="C6" i="2" l="1"/>
  <c r="C4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<sst xmlns="http://schemas.openxmlformats.org/spreadsheetml/2006/main" count="60" uniqueCount="57">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</sst>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0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166" fontId="3" fillId="0" borderId="2" xfId="216" applyNumberFormat="1" applyFon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30" zoomScaleNormal="13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30" sqref="B30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9" t="s">
        <v>56</v>
      </c>
      <c r="B1" s="49"/>
      <c r="C1" s="49"/>
      <c r="D1" s="49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15" customHeight="1" x14ac:dyDescent="0.25">
      <c r="A3" s="30" t="s">
        <v>33</v>
      </c>
      <c r="B3" s="31" t="s">
        <v>55</v>
      </c>
      <c r="C3" s="31" t="s">
        <v>0</v>
      </c>
      <c r="D3" s="31" t="s">
        <v>1</v>
      </c>
    </row>
    <row r="4" spans="1:6" x14ac:dyDescent="0.25">
      <c r="A4" s="47" t="s">
        <v>8</v>
      </c>
      <c r="B4" s="47"/>
      <c r="C4" s="47"/>
      <c r="D4" s="48"/>
    </row>
    <row r="5" spans="1:6" ht="15.6" customHeight="1" x14ac:dyDescent="0.25">
      <c r="A5" s="32" t="s">
        <v>40</v>
      </c>
      <c r="B5" s="19">
        <f>B6+B16</f>
        <v>1359854.7</v>
      </c>
      <c r="C5" s="33">
        <f>C6+C16</f>
        <v>1189952.5</v>
      </c>
      <c r="D5" s="34">
        <f t="shared" ref="D5:D10" si="0">C5/B5*100</f>
        <v>87.505856324208764</v>
      </c>
      <c r="E5" s="8"/>
      <c r="F5" s="8"/>
    </row>
    <row r="6" spans="1:6" x14ac:dyDescent="0.25">
      <c r="A6" s="32" t="s">
        <v>24</v>
      </c>
      <c r="B6" s="20">
        <f>B7+B8+B9+B10+B15</f>
        <v>1137400</v>
      </c>
      <c r="C6" s="35">
        <f>C7+C8+C9+C10+C15</f>
        <v>1044134.6000000001</v>
      </c>
      <c r="D6" s="34">
        <f t="shared" si="0"/>
        <v>91.800123087743984</v>
      </c>
      <c r="E6" s="8"/>
      <c r="F6" s="8"/>
    </row>
    <row r="7" spans="1:6" x14ac:dyDescent="0.25">
      <c r="A7" s="21" t="s">
        <v>3</v>
      </c>
      <c r="B7" s="36">
        <v>618605</v>
      </c>
      <c r="C7" s="37">
        <v>540997.5</v>
      </c>
      <c r="D7" s="38">
        <f t="shared" si="0"/>
        <v>87.454433766296745</v>
      </c>
    </row>
    <row r="8" spans="1:6" ht="30" customHeight="1" x14ac:dyDescent="0.25">
      <c r="A8" s="21" t="s">
        <v>4</v>
      </c>
      <c r="B8" s="36">
        <v>21180</v>
      </c>
      <c r="C8" s="37">
        <v>21996.799999999999</v>
      </c>
      <c r="D8" s="38">
        <f t="shared" si="0"/>
        <v>103.85646836638338</v>
      </c>
    </row>
    <row r="9" spans="1:6" ht="19.899999999999999" customHeight="1" x14ac:dyDescent="0.25">
      <c r="A9" s="21" t="s">
        <v>51</v>
      </c>
      <c r="B9" s="36">
        <v>287545</v>
      </c>
      <c r="C9" s="39">
        <v>280765.8</v>
      </c>
      <c r="D9" s="40">
        <f t="shared" si="0"/>
        <v>97.642386409083798</v>
      </c>
    </row>
    <row r="10" spans="1:6" ht="19.899999999999999" customHeight="1" x14ac:dyDescent="0.25">
      <c r="A10" s="21" t="s">
        <v>29</v>
      </c>
      <c r="B10" s="36">
        <f>B12+B13+B14</f>
        <v>180553</v>
      </c>
      <c r="C10" s="36">
        <f>C12+C13+C14</f>
        <v>172316.1</v>
      </c>
      <c r="D10" s="38">
        <f t="shared" si="0"/>
        <v>95.437960044972954</v>
      </c>
    </row>
    <row r="11" spans="1:6" ht="17.45" customHeight="1" x14ac:dyDescent="0.25">
      <c r="A11" s="21" t="s">
        <v>30</v>
      </c>
      <c r="B11" s="22"/>
      <c r="C11" s="22"/>
      <c r="D11" s="22"/>
    </row>
    <row r="12" spans="1:6" x14ac:dyDescent="0.25">
      <c r="A12" s="41" t="s">
        <v>37</v>
      </c>
      <c r="B12" s="36">
        <v>26754</v>
      </c>
      <c r="C12" s="39">
        <v>30671</v>
      </c>
      <c r="D12" s="38">
        <f t="shared" ref="D12:D28" si="1">C12/B12*100</f>
        <v>114.64080137549526</v>
      </c>
      <c r="F12" s="3"/>
    </row>
    <row r="13" spans="1:6" x14ac:dyDescent="0.25">
      <c r="A13" s="41" t="s">
        <v>32</v>
      </c>
      <c r="B13" s="36">
        <v>88213</v>
      </c>
      <c r="C13" s="39">
        <v>93697.8</v>
      </c>
      <c r="D13" s="38">
        <f t="shared" si="1"/>
        <v>106.21767766655709</v>
      </c>
      <c r="F13" s="3"/>
    </row>
    <row r="14" spans="1:6" x14ac:dyDescent="0.25">
      <c r="A14" s="41" t="s">
        <v>38</v>
      </c>
      <c r="B14" s="36">
        <v>65586</v>
      </c>
      <c r="C14" s="39">
        <v>47947.3</v>
      </c>
      <c r="D14" s="38">
        <f t="shared" si="1"/>
        <v>73.105998231329863</v>
      </c>
      <c r="F14" s="3"/>
    </row>
    <row r="15" spans="1:6" x14ac:dyDescent="0.25">
      <c r="A15" s="21" t="s">
        <v>52</v>
      </c>
      <c r="B15" s="36">
        <v>29517</v>
      </c>
      <c r="C15" s="39">
        <v>28058.400000000001</v>
      </c>
      <c r="D15" s="22">
        <f t="shared" si="1"/>
        <v>95.058440898465292</v>
      </c>
      <c r="F15" s="3"/>
    </row>
    <row r="16" spans="1:6" x14ac:dyDescent="0.25">
      <c r="A16" s="32" t="s">
        <v>25</v>
      </c>
      <c r="B16" s="19">
        <f>SUM(B17:B23)</f>
        <v>222454.69999999998</v>
      </c>
      <c r="C16" s="33">
        <f>SUM(C17:C23)</f>
        <v>145817.89999999997</v>
      </c>
      <c r="D16" s="19">
        <f t="shared" si="1"/>
        <v>65.549480411067947</v>
      </c>
    </row>
    <row r="17" spans="1:8" ht="45" x14ac:dyDescent="0.25">
      <c r="A17" s="21" t="s">
        <v>26</v>
      </c>
      <c r="B17" s="36">
        <v>85247</v>
      </c>
      <c r="C17" s="39">
        <v>63599.1</v>
      </c>
      <c r="D17" s="36">
        <f t="shared" si="1"/>
        <v>74.60567527303013</v>
      </c>
    </row>
    <row r="18" spans="1:8" ht="18" customHeight="1" x14ac:dyDescent="0.25">
      <c r="A18" s="21" t="s">
        <v>27</v>
      </c>
      <c r="B18" s="36">
        <v>3157</v>
      </c>
      <c r="C18" s="39">
        <v>3667.9</v>
      </c>
      <c r="D18" s="36">
        <f t="shared" si="1"/>
        <v>116.18308520747544</v>
      </c>
      <c r="G18" s="4"/>
    </row>
    <row r="19" spans="1:8" ht="30.75" customHeight="1" x14ac:dyDescent="0.25">
      <c r="A19" s="21" t="s">
        <v>39</v>
      </c>
      <c r="B19" s="36">
        <v>0</v>
      </c>
      <c r="C19" s="39">
        <v>11118.3</v>
      </c>
      <c r="D19" s="36"/>
      <c r="G19" s="4"/>
    </row>
    <row r="20" spans="1:8" ht="27" customHeight="1" x14ac:dyDescent="0.25">
      <c r="A20" s="42" t="s">
        <v>5</v>
      </c>
      <c r="B20" s="43">
        <v>108418</v>
      </c>
      <c r="C20" s="44">
        <v>43293.1</v>
      </c>
      <c r="D20" s="43">
        <f t="shared" si="1"/>
        <v>39.931653415484512</v>
      </c>
    </row>
    <row r="21" spans="1:8" ht="20.25" customHeight="1" x14ac:dyDescent="0.25">
      <c r="A21" s="21" t="s">
        <v>46</v>
      </c>
      <c r="B21" s="13">
        <f>2380.4-2004-16.4</f>
        <v>360.00000000000011</v>
      </c>
      <c r="C21" s="45">
        <v>135.69999999999999</v>
      </c>
      <c r="D21" s="13">
        <f t="shared" si="1"/>
        <v>37.694444444444429</v>
      </c>
    </row>
    <row r="22" spans="1:8" ht="18.75" customHeight="1" x14ac:dyDescent="0.25">
      <c r="A22" s="21" t="s">
        <v>6</v>
      </c>
      <c r="B22" s="13">
        <v>22082.3</v>
      </c>
      <c r="C22" s="45">
        <v>20110.5</v>
      </c>
      <c r="D22" s="13">
        <f t="shared" si="1"/>
        <v>91.070676514674659</v>
      </c>
    </row>
    <row r="23" spans="1:8" x14ac:dyDescent="0.25">
      <c r="A23" s="21" t="s">
        <v>28</v>
      </c>
      <c r="B23" s="13">
        <f>1170+2004+16.4</f>
        <v>3190.4</v>
      </c>
      <c r="C23" s="45">
        <v>3893.3</v>
      </c>
      <c r="D23" s="13">
        <f t="shared" si="1"/>
        <v>122.03172016048146</v>
      </c>
    </row>
    <row r="24" spans="1:8" x14ac:dyDescent="0.25">
      <c r="A24" s="23" t="s">
        <v>7</v>
      </c>
      <c r="B24" s="19">
        <f>SUM(B25:B31)</f>
        <v>1579198.5367300001</v>
      </c>
      <c r="C24" s="19">
        <f>SUM(C25:C31)</f>
        <v>1367097.6630000002</v>
      </c>
      <c r="D24" s="19">
        <f t="shared" si="1"/>
        <v>86.569081163842071</v>
      </c>
      <c r="E24" s="8"/>
      <c r="F24" s="8"/>
    </row>
    <row r="25" spans="1:8" x14ac:dyDescent="0.25">
      <c r="A25" s="24" t="s">
        <v>41</v>
      </c>
      <c r="B25" s="13">
        <v>38751.275000000001</v>
      </c>
      <c r="C25" s="13">
        <v>37662.116699999999</v>
      </c>
      <c r="D25" s="13">
        <f t="shared" si="1"/>
        <v>97.189361382302891</v>
      </c>
      <c r="E25" s="3"/>
      <c r="F25" s="5"/>
    </row>
    <row r="26" spans="1:8" x14ac:dyDescent="0.25">
      <c r="A26" s="24" t="s">
        <v>43</v>
      </c>
      <c r="B26" s="13">
        <v>523831.08707000001</v>
      </c>
      <c r="C26" s="13">
        <v>478974.04840000003</v>
      </c>
      <c r="D26" s="13">
        <f t="shared" si="1"/>
        <v>91.436736043883229</v>
      </c>
      <c r="F26" s="5"/>
    </row>
    <row r="27" spans="1:8" x14ac:dyDescent="0.25">
      <c r="A27" s="24" t="s">
        <v>42</v>
      </c>
      <c r="B27" s="13">
        <v>953640.36465999996</v>
      </c>
      <c r="C27" s="13">
        <v>858310.99262999999</v>
      </c>
      <c r="D27" s="13">
        <f t="shared" si="1"/>
        <v>90.003634958972441</v>
      </c>
      <c r="F27" s="5"/>
    </row>
    <row r="28" spans="1:8" x14ac:dyDescent="0.25">
      <c r="A28" s="24" t="s">
        <v>44</v>
      </c>
      <c r="B28" s="13">
        <v>62975.81</v>
      </c>
      <c r="C28" s="13">
        <v>4445.6099999999997</v>
      </c>
      <c r="D28" s="13">
        <f t="shared" si="1"/>
        <v>7.0592343314043919</v>
      </c>
      <c r="F28" s="5"/>
    </row>
    <row r="29" spans="1:8" ht="30" x14ac:dyDescent="0.25">
      <c r="A29" s="26" t="s">
        <v>54</v>
      </c>
      <c r="B29" s="27" t="s">
        <v>53</v>
      </c>
      <c r="C29" s="27" t="s">
        <v>53</v>
      </c>
      <c r="D29" s="13"/>
      <c r="F29" s="5"/>
    </row>
    <row r="30" spans="1:8" ht="45" x14ac:dyDescent="0.25">
      <c r="A30" s="24" t="s">
        <v>47</v>
      </c>
      <c r="B30" s="25" t="s">
        <v>53</v>
      </c>
      <c r="C30" s="13">
        <v>679.80106999999998</v>
      </c>
      <c r="D30" s="13"/>
      <c r="F30" s="5"/>
    </row>
    <row r="31" spans="1:8" ht="48" customHeight="1" x14ac:dyDescent="0.25">
      <c r="A31" s="24" t="s">
        <v>45</v>
      </c>
      <c r="B31" s="25" t="s">
        <v>53</v>
      </c>
      <c r="C31" s="13">
        <v>-12974.9058</v>
      </c>
      <c r="D31" s="13"/>
      <c r="E31" s="6"/>
      <c r="F31" s="7"/>
    </row>
    <row r="32" spans="1:8" x14ac:dyDescent="0.25">
      <c r="A32" s="20" t="s">
        <v>31</v>
      </c>
      <c r="B32" s="19">
        <f>B24+B5</f>
        <v>2939053.23673</v>
      </c>
      <c r="C32" s="19">
        <f>C5+C24</f>
        <v>2557050.1630000002</v>
      </c>
      <c r="D32" s="19">
        <f>C32/B32*100</f>
        <v>87.002512613380972</v>
      </c>
      <c r="E32" s="9"/>
      <c r="F32" s="14"/>
      <c r="G32" s="14"/>
      <c r="H32" s="12"/>
    </row>
    <row r="33" spans="1:7" ht="17.45" customHeight="1" x14ac:dyDescent="0.25">
      <c r="A33" s="46" t="s">
        <v>9</v>
      </c>
      <c r="B33" s="46"/>
      <c r="C33" s="46"/>
      <c r="D33" s="46"/>
      <c r="E33" s="6"/>
      <c r="F33" s="6"/>
    </row>
    <row r="34" spans="1:7" x14ac:dyDescent="0.25">
      <c r="A34" s="24" t="s">
        <v>10</v>
      </c>
      <c r="B34" s="13">
        <v>217562.74952000001</v>
      </c>
      <c r="C34" s="13">
        <v>179811.93977999999</v>
      </c>
      <c r="D34" s="13">
        <f t="shared" ref="D34:D44" si="2">C34/B34*100</f>
        <v>82.648311890115323</v>
      </c>
      <c r="E34" s="7"/>
    </row>
    <row r="35" spans="1:7" ht="30" x14ac:dyDescent="0.25">
      <c r="A35" s="24" t="s">
        <v>11</v>
      </c>
      <c r="B35" s="13">
        <v>32052.616139999998</v>
      </c>
      <c r="C35" s="13">
        <v>24678.9601</v>
      </c>
      <c r="D35" s="13">
        <f t="shared" si="2"/>
        <v>76.995150699109203</v>
      </c>
      <c r="E35" s="6"/>
    </row>
    <row r="36" spans="1:7" x14ac:dyDescent="0.25">
      <c r="A36" s="24" t="s">
        <v>12</v>
      </c>
      <c r="B36" s="13">
        <v>480617.44666000002</v>
      </c>
      <c r="C36" s="13">
        <v>300156.96260000003</v>
      </c>
      <c r="D36" s="13">
        <f t="shared" si="2"/>
        <v>62.4523651161457</v>
      </c>
      <c r="E36" s="6"/>
    </row>
    <row r="37" spans="1:7" x14ac:dyDescent="0.25">
      <c r="A37" s="24" t="s">
        <v>13</v>
      </c>
      <c r="B37" s="13">
        <v>380771.80826000002</v>
      </c>
      <c r="C37" s="13">
        <v>237549.36911999999</v>
      </c>
      <c r="D37" s="13">
        <f t="shared" si="2"/>
        <v>62.386280698017337</v>
      </c>
      <c r="E37" s="6"/>
    </row>
    <row r="38" spans="1:7" x14ac:dyDescent="0.25">
      <c r="A38" s="24" t="s">
        <v>14</v>
      </c>
      <c r="B38" s="13">
        <v>1556907.5121200001</v>
      </c>
      <c r="C38" s="13">
        <v>1326929.8955600001</v>
      </c>
      <c r="D38" s="13">
        <f t="shared" si="2"/>
        <v>85.228562726449596</v>
      </c>
      <c r="E38" s="6"/>
    </row>
    <row r="39" spans="1:7" x14ac:dyDescent="0.25">
      <c r="A39" s="24" t="s">
        <v>15</v>
      </c>
      <c r="B39" s="13">
        <v>138292.00969000001</v>
      </c>
      <c r="C39" s="13">
        <v>128486.35266999999</v>
      </c>
      <c r="D39" s="13">
        <f t="shared" si="2"/>
        <v>92.909455114593612</v>
      </c>
      <c r="E39" s="6"/>
    </row>
    <row r="40" spans="1:7" x14ac:dyDescent="0.25">
      <c r="A40" s="24" t="s">
        <v>16</v>
      </c>
      <c r="B40" s="13">
        <v>204719.89300000001</v>
      </c>
      <c r="C40" s="13">
        <v>173248.78482</v>
      </c>
      <c r="D40" s="13">
        <f t="shared" si="2"/>
        <v>84.62723494096393</v>
      </c>
      <c r="E40" s="6"/>
    </row>
    <row r="41" spans="1:7" x14ac:dyDescent="0.25">
      <c r="A41" s="24" t="s">
        <v>17</v>
      </c>
      <c r="B41" s="13">
        <v>47742.5</v>
      </c>
      <c r="C41" s="13">
        <v>43354.828309999997</v>
      </c>
      <c r="D41" s="13">
        <f>C41/B41*100</f>
        <v>90.809715264177612</v>
      </c>
      <c r="E41" s="6"/>
    </row>
    <row r="42" spans="1:7" x14ac:dyDescent="0.25">
      <c r="A42" s="22" t="s">
        <v>18</v>
      </c>
      <c r="B42" s="13">
        <v>25481.128909999999</v>
      </c>
      <c r="C42" s="13">
        <v>24029.728910000002</v>
      </c>
      <c r="D42" s="13">
        <f>C42/B42*100</f>
        <v>94.304020025461284</v>
      </c>
      <c r="E42" s="6"/>
    </row>
    <row r="43" spans="1:7" ht="33" customHeight="1" x14ac:dyDescent="0.25">
      <c r="A43" s="24" t="s">
        <v>19</v>
      </c>
      <c r="B43" s="13">
        <v>39675.112350000003</v>
      </c>
      <c r="C43" s="13">
        <v>25438.35399</v>
      </c>
      <c r="D43" s="13">
        <f t="shared" si="2"/>
        <v>64.116652690461748</v>
      </c>
      <c r="E43" s="6"/>
      <c r="F43" s="6"/>
    </row>
    <row r="44" spans="1:7" ht="65.25" customHeight="1" x14ac:dyDescent="0.25">
      <c r="A44" s="20" t="s">
        <v>20</v>
      </c>
      <c r="B44" s="19">
        <f>B43+B42+B41+B40+B39+B38+B37+B36+B35+B34</f>
        <v>3123822.7766499999</v>
      </c>
      <c r="C44" s="19">
        <f>C43+C42+C41+C40+C39+C38+C37+C36+C35+C34</f>
        <v>2463685.1758599998</v>
      </c>
      <c r="D44" s="19">
        <f t="shared" si="2"/>
        <v>78.867635970759693</v>
      </c>
      <c r="E44" s="10"/>
      <c r="F44" s="10"/>
    </row>
    <row r="45" spans="1:7" ht="29.25" x14ac:dyDescent="0.25">
      <c r="A45" s="20" t="s">
        <v>50</v>
      </c>
      <c r="B45" s="19">
        <f>B32-B44</f>
        <v>-184769.53991999989</v>
      </c>
      <c r="C45" s="19">
        <f>C32-C44</f>
        <v>93364.987140000332</v>
      </c>
      <c r="D45" s="19"/>
      <c r="E45" s="11"/>
      <c r="F45" s="16"/>
      <c r="G45" s="17"/>
    </row>
    <row r="46" spans="1:7" x14ac:dyDescent="0.25">
      <c r="A46" s="47" t="s">
        <v>34</v>
      </c>
      <c r="B46" s="47"/>
      <c r="C46" s="47"/>
      <c r="D46" s="47"/>
      <c r="E46" s="7"/>
      <c r="F46" s="15"/>
      <c r="G46" s="12"/>
    </row>
    <row r="47" spans="1:7" x14ac:dyDescent="0.25">
      <c r="A47" s="47"/>
      <c r="B47" s="47"/>
      <c r="C47" s="47"/>
      <c r="D47" s="47"/>
      <c r="E47" s="6"/>
      <c r="F47" s="6"/>
    </row>
    <row r="48" spans="1:7" x14ac:dyDescent="0.25">
      <c r="A48" s="28"/>
      <c r="B48" s="28" t="s">
        <v>35</v>
      </c>
      <c r="C48" s="28"/>
      <c r="D48" s="28"/>
      <c r="F48" s="6"/>
    </row>
    <row r="49" spans="1:4" ht="15" customHeight="1" x14ac:dyDescent="0.25">
      <c r="A49" s="29" t="s">
        <v>21</v>
      </c>
      <c r="B49" s="28" t="s">
        <v>49</v>
      </c>
      <c r="C49" s="18"/>
      <c r="D49" s="18"/>
    </row>
    <row r="50" spans="1:4" x14ac:dyDescent="0.25">
      <c r="A50" s="21" t="s">
        <v>22</v>
      </c>
      <c r="B50" s="13">
        <v>300000</v>
      </c>
      <c r="C50" s="18"/>
      <c r="D50" s="18"/>
    </row>
    <row r="51" spans="1:4" ht="34.5" customHeight="1" x14ac:dyDescent="0.25">
      <c r="A51" s="21" t="s">
        <v>48</v>
      </c>
      <c r="B51" s="13">
        <v>588900</v>
      </c>
      <c r="C51" s="18"/>
      <c r="D51" s="18"/>
    </row>
    <row r="52" spans="1:4" x14ac:dyDescent="0.25">
      <c r="A52" s="21" t="s">
        <v>36</v>
      </c>
      <c r="B52" s="13">
        <v>0</v>
      </c>
      <c r="C52" s="18"/>
      <c r="D52" s="18"/>
    </row>
    <row r="53" spans="1:4" x14ac:dyDescent="0.25">
      <c r="A53" s="29" t="s">
        <v>23</v>
      </c>
      <c r="B53" s="13">
        <f>SUM(B50:B52)</f>
        <v>888900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2018-09-12T08:22:28Z</cp:lastPrinted>
  <dcterms:created xsi:type="dcterms:W3CDTF">2014-09-16T05:33:49Z</dcterms:created>
  <dcterms:modified xsi:type="dcterms:W3CDTF">2018-12-11T07:43:53Z</dcterms:modified>
</cp:coreProperties>
</file>